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A358603-06A5-40E2-B6A8-6EF029A1F8E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7" i="3" l="1"/>
  <c r="AS7" i="3"/>
  <c r="AQ7" i="3" l="1"/>
  <c r="AP7" i="3"/>
  <c r="AO7" i="3"/>
  <c r="AN7" i="3"/>
  <c r="AM7" i="3"/>
  <c r="AG7" i="3"/>
  <c r="AE7" i="3"/>
  <c r="AD7" i="3"/>
  <c r="AC7" i="3"/>
  <c r="AB7" i="3"/>
  <c r="AA7" i="3"/>
  <c r="W7" i="3"/>
  <c r="U7" i="3"/>
  <c r="T7" i="3"/>
  <c r="S7" i="3"/>
  <c r="R7" i="3"/>
  <c r="Q7" i="3"/>
  <c r="K7" i="3"/>
  <c r="I7" i="3"/>
  <c r="H7" i="3"/>
  <c r="G7" i="3"/>
  <c r="F7" i="3"/>
  <c r="E7" i="3"/>
  <c r="AF7" i="3" l="1"/>
  <c r="K12" i="3"/>
  <c r="I12" i="3"/>
  <c r="G12" i="3"/>
  <c r="E12" i="3"/>
  <c r="K11" i="3"/>
  <c r="I11" i="3"/>
  <c r="H11" i="3"/>
  <c r="G11" i="3"/>
  <c r="F11" i="3"/>
  <c r="E11" i="3"/>
  <c r="E13" i="3" s="1"/>
  <c r="K13" i="3" l="1"/>
  <c r="G13" i="3"/>
  <c r="F12" i="3"/>
  <c r="H12" i="3"/>
  <c r="H13" i="3" s="1"/>
  <c r="M13" i="3" s="1"/>
  <c r="I13" i="3"/>
  <c r="J12" i="3"/>
  <c r="O12" i="3"/>
  <c r="M12" i="3" l="1"/>
  <c r="N12" i="3"/>
  <c r="L12" i="3"/>
  <c r="F13" i="3"/>
  <c r="O13" i="3"/>
  <c r="J13" i="3"/>
  <c r="L13" i="3" l="1"/>
  <c r="N13" i="3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<sst xmlns="http://schemas.openxmlformats.org/spreadsheetml/2006/main" count="71" uniqueCount="30">
  <si>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</si>
  <si>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</si>
  <si>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</si>
  <si>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</si>
  <si>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</si>
  <si>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</si>
  <si>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</si>
  <si>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</si>
  <si>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</si>
  <si>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</si>
  <si>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</si>
  <si>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</si>
  <si>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</si>
  <si>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</si>
  <si>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</si>
  <si>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</si>
  <si>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</si>
  <si>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</si>
  <si>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</si>
  <si>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JoMa  2</t>
  </si>
  <si>
    <t>JoMa = Joensuun Maila  (1957),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</si>
  <si>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</si>
  <si>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</si>
  <si>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</si>
  <si>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</si>
  <si>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</si>
  <si>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8.</t>
  </si>
  <si>
    <t>Mikael Virkkala</t>
  </si>
  <si>
    <t>24.10.2006  Oulu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</si>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</sst>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9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21</v>
      </c>
      <c r="M2" s="21"/>
      <c r="N2" s="21"/>
      <c r="O2" s="27"/>
      <c r="P2" s="6"/>
      <c r="Q2" s="17" t="s">
        <v>22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23</v>
      </c>
      <c r="AI2" s="21"/>
      <c r="AJ2" s="21"/>
      <c r="AK2" s="27"/>
      <c r="AL2" s="6"/>
      <c r="AM2" s="17" t="s">
        <v>22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65">
        <v>2021</v>
      </c>
      <c r="Y4" s="65" t="s">
        <v>26</v>
      </c>
      <c r="Z4" s="66" t="s">
        <v>19</v>
      </c>
      <c r="AA4" s="65">
        <v>2</v>
      </c>
      <c r="AB4" s="65">
        <v>0</v>
      </c>
      <c r="AC4" s="65">
        <v>0</v>
      </c>
      <c r="AD4" s="65">
        <v>0</v>
      </c>
      <c r="AE4" s="65">
        <v>6</v>
      </c>
      <c r="AF4" s="67">
        <v>0.46150000000000002</v>
      </c>
      <c r="AG4" s="68">
        <v>13</v>
      </c>
      <c r="AH4" s="7"/>
      <c r="AI4" s="7"/>
      <c r="AJ4" s="7"/>
      <c r="AK4" s="7"/>
      <c r="AM4" s="12"/>
      <c r="AN4" s="12"/>
      <c r="AO4" s="13"/>
      <c r="AP4" s="12"/>
      <c r="AQ4" s="12"/>
      <c r="AR4" s="64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65"/>
      <c r="Y5" s="65"/>
      <c r="Z5" s="66"/>
      <c r="AA5" s="65"/>
      <c r="AB5" s="65"/>
      <c r="AC5" s="65"/>
      <c r="AD5" s="65"/>
      <c r="AE5" s="65"/>
      <c r="AF5" s="67"/>
      <c r="AG5" s="68"/>
      <c r="AH5" s="7"/>
      <c r="AI5" s="7"/>
      <c r="AJ5" s="7"/>
      <c r="AK5" s="7"/>
      <c r="AM5" s="12"/>
      <c r="AN5" s="12"/>
      <c r="AO5" s="13"/>
      <c r="AP5" s="12"/>
      <c r="AQ5" s="12"/>
      <c r="AR5" s="64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8"/>
      <c r="X6" s="12">
        <v>2023</v>
      </c>
      <c r="Y6" s="12" t="s">
        <v>29</v>
      </c>
      <c r="Z6" s="1" t="s">
        <v>19</v>
      </c>
      <c r="AA6" s="12">
        <v>11</v>
      </c>
      <c r="AB6" s="12">
        <v>0</v>
      </c>
      <c r="AC6" s="12">
        <v>7</v>
      </c>
      <c r="AD6" s="12">
        <v>15</v>
      </c>
      <c r="AE6" s="12">
        <v>48</v>
      </c>
      <c r="AF6" s="69">
        <v>0.59259259259259256</v>
      </c>
      <c r="AG6" s="10">
        <v>81</v>
      </c>
      <c r="AH6" s="40"/>
      <c r="AI6" s="7"/>
      <c r="AJ6" s="7"/>
      <c r="AK6" s="7"/>
      <c r="AL6" s="10"/>
      <c r="AM6" s="12">
        <v>7</v>
      </c>
      <c r="AN6" s="12">
        <v>0</v>
      </c>
      <c r="AO6" s="13">
        <v>1</v>
      </c>
      <c r="AP6" s="12">
        <v>7</v>
      </c>
      <c r="AQ6" s="12">
        <v>27</v>
      </c>
      <c r="AR6" s="64">
        <v>0.48210000000000003</v>
      </c>
      <c r="AS6" s="70">
        <v>56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0" t="s">
        <v>13</v>
      </c>
      <c r="C7" s="61"/>
      <c r="D7" s="62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SUM(K6:K6)</f>
        <v>0</v>
      </c>
      <c r="L7" s="17"/>
      <c r="M7" s="28"/>
      <c r="N7" s="41"/>
      <c r="O7" s="42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SUM(W6:W6)</f>
        <v>0</v>
      </c>
      <c r="X7" s="54" t="s">
        <v>13</v>
      </c>
      <c r="Y7" s="11"/>
      <c r="Z7" s="9"/>
      <c r="AA7" s="35">
        <f>SUM(AA4:AA6)</f>
        <v>13</v>
      </c>
      <c r="AB7" s="35">
        <f>SUM(AB4:AB6)</f>
        <v>0</v>
      </c>
      <c r="AC7" s="35">
        <f>SUM(AC4:AC6)</f>
        <v>7</v>
      </c>
      <c r="AD7" s="35">
        <f>SUM(AD4:AD6)</f>
        <v>15</v>
      </c>
      <c r="AE7" s="35">
        <f>SUM(AE4:AE6)</f>
        <v>54</v>
      </c>
      <c r="AF7" s="36">
        <f>PRODUCT(AE7/AG7)</f>
        <v>0.57446808510638303</v>
      </c>
      <c r="AG7" s="20">
        <f>SUM(AG4:AG6)</f>
        <v>94</v>
      </c>
      <c r="AH7" s="17"/>
      <c r="AI7" s="28"/>
      <c r="AJ7" s="41"/>
      <c r="AK7" s="42"/>
      <c r="AL7" s="10"/>
      <c r="AM7" s="35">
        <f>SUM(AM4:AM6)</f>
        <v>7</v>
      </c>
      <c r="AN7" s="35">
        <f>SUM(AN4:AN6)</f>
        <v>0</v>
      </c>
      <c r="AO7" s="35">
        <f>SUM(AO4:AO6)</f>
        <v>1</v>
      </c>
      <c r="AP7" s="35">
        <f>SUM(AP4:AP6)</f>
        <v>7</v>
      </c>
      <c r="AQ7" s="35">
        <f>SUM(AQ4:AQ6)</f>
        <v>27</v>
      </c>
      <c r="AR7" s="36">
        <f>PRODUCT(AQ7/AS7)</f>
        <v>0.48214285714285715</v>
      </c>
      <c r="AS7" s="38">
        <f>SUM(AS4:AS6)</f>
        <v>56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7" t="s">
        <v>16</v>
      </c>
      <c r="C9" s="48"/>
      <c r="D9" s="49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24</v>
      </c>
      <c r="O9" s="7" t="s">
        <v>25</v>
      </c>
      <c r="Q9" s="16"/>
      <c r="R9" s="16" t="s">
        <v>10</v>
      </c>
      <c r="S9" s="16"/>
      <c r="T9" s="53" t="s">
        <v>20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0" t="s">
        <v>15</v>
      </c>
      <c r="C10" s="3"/>
      <c r="D10" s="51"/>
      <c r="E10" s="46">
        <v>0</v>
      </c>
      <c r="F10" s="46">
        <v>0</v>
      </c>
      <c r="G10" s="46">
        <v>0</v>
      </c>
      <c r="H10" s="46">
        <v>0</v>
      </c>
      <c r="I10" s="46">
        <v>0</v>
      </c>
      <c r="J10" s="63">
        <v>0</v>
      </c>
      <c r="K10" s="16"/>
      <c r="L10" s="52">
        <v>0</v>
      </c>
      <c r="M10" s="52">
        <v>0</v>
      </c>
      <c r="N10" s="52">
        <v>0</v>
      </c>
      <c r="O10" s="52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6">
        <f>PRODUCT(E7+Q7)</f>
        <v>0</v>
      </c>
      <c r="F11" s="46">
        <f>PRODUCT(F7+R7)</f>
        <v>0</v>
      </c>
      <c r="G11" s="46">
        <f>PRODUCT(G7+S7)</f>
        <v>0</v>
      </c>
      <c r="H11" s="46">
        <f>PRODUCT(H7+T7)</f>
        <v>0</v>
      </c>
      <c r="I11" s="46">
        <f>PRODUCT(I7+U7)</f>
        <v>0</v>
      </c>
      <c r="J11" s="63">
        <v>0</v>
      </c>
      <c r="K11" s="16">
        <f>PRODUCT(K7+W7)</f>
        <v>0</v>
      </c>
      <c r="L11" s="52">
        <v>0</v>
      </c>
      <c r="M11" s="52">
        <v>0</v>
      </c>
      <c r="N11" s="52">
        <v>0</v>
      </c>
      <c r="O11" s="52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6">
        <f>PRODUCT(AA7+AM7)</f>
        <v>20</v>
      </c>
      <c r="F12" s="46">
        <f>PRODUCT(AB7+AN7)</f>
        <v>0</v>
      </c>
      <c r="G12" s="46">
        <f>PRODUCT(AC7+AO7)</f>
        <v>8</v>
      </c>
      <c r="H12" s="46">
        <f>PRODUCT(AD7+AP7)</f>
        <v>22</v>
      </c>
      <c r="I12" s="46">
        <f>PRODUCT(AE7+AQ7)</f>
        <v>81</v>
      </c>
      <c r="J12" s="63">
        <f>PRODUCT(I12/K12)</f>
        <v>0.54</v>
      </c>
      <c r="K12" s="10">
        <f>PRODUCT(AG7+AS7)</f>
        <v>150</v>
      </c>
      <c r="L12" s="52">
        <f>PRODUCT((F12+G12)/E12)</f>
        <v>0.4</v>
      </c>
      <c r="M12" s="52">
        <f>PRODUCT(H12/E12)</f>
        <v>1.1000000000000001</v>
      </c>
      <c r="N12" s="52">
        <f>PRODUCT((F12+G12+H12)/E12)</f>
        <v>1.5</v>
      </c>
      <c r="O12" s="52">
        <f>PRODUCT(I12/E12)</f>
        <v>4.05</v>
      </c>
      <c r="Q12" s="16"/>
      <c r="R12" s="16"/>
      <c r="S12" s="16"/>
      <c r="T12" s="16"/>
      <c r="U12" s="10"/>
      <c r="V12" s="10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3" t="s">
        <v>13</v>
      </c>
      <c r="C13" s="44"/>
      <c r="D13" s="45"/>
      <c r="E13" s="46">
        <f>SUM(E10:E12)</f>
        <v>20</v>
      </c>
      <c r="F13" s="46">
        <f t="shared" ref="F13:I13" si="0">SUM(F10:F12)</f>
        <v>0</v>
      </c>
      <c r="G13" s="46">
        <f t="shared" si="0"/>
        <v>8</v>
      </c>
      <c r="H13" s="46">
        <f t="shared" si="0"/>
        <v>22</v>
      </c>
      <c r="I13" s="46">
        <f t="shared" si="0"/>
        <v>81</v>
      </c>
      <c r="J13" s="63">
        <f>PRODUCT(I13/K13)</f>
        <v>0.54</v>
      </c>
      <c r="K13" s="16">
        <f>SUM(K10:K12)</f>
        <v>150</v>
      </c>
      <c r="L13" s="52">
        <f>PRODUCT((F13+G13)/E13)</f>
        <v>0.4</v>
      </c>
      <c r="M13" s="52">
        <f>PRODUCT(H13/E13)</f>
        <v>1.1000000000000001</v>
      </c>
      <c r="N13" s="52">
        <f>PRODUCT((F13+G13+H13)/E13)</f>
        <v>1.5</v>
      </c>
      <c r="O13" s="52">
        <f>PRODUCT(I13/E13)</f>
        <v>4.05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H178" s="10"/>
      <c r="AI178" s="10"/>
      <c r="AJ178" s="10"/>
      <c r="AK178" s="10"/>
      <c r="AL178" s="10"/>
    </row>
    <row r="179" spans="12:38" x14ac:dyDescent="0.25"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</row>
    <row r="180" spans="12:38" x14ac:dyDescent="0.25"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</row>
    <row r="181" spans="12:38" x14ac:dyDescent="0.25"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</row>
    <row r="182" spans="12:38" x14ac:dyDescent="0.25"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</row>
    <row r="183" spans="12:38" x14ac:dyDescent="0.25"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</row>
    <row r="184" spans="12:38" x14ac:dyDescent="0.25"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</row>
    <row r="185" spans="12:38" x14ac:dyDescent="0.25"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</row>
    <row r="186" spans="12:38" x14ac:dyDescent="0.25"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</row>
    <row r="187" spans="12:38" x14ac:dyDescent="0.25"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</row>
    <row r="188" spans="12:38" x14ac:dyDescent="0.25"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</row>
    <row r="189" spans="12:38" x14ac:dyDescent="0.25"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</row>
    <row r="190" spans="12:38" x14ac:dyDescent="0.25"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</row>
    <row r="191" spans="12:38" x14ac:dyDescent="0.25"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</row>
  </sheetData>
  <sortState xmlns:xlrd2="http://schemas.microsoft.com/office/spreadsheetml/2017/richdata2" ref="X4:AI6">
    <sortCondition ref="X4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2023-09-11T19:31:04Z</dcterms:modified>
</cp:coreProperties>
</file>